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85" documentId="8_{9D705CBF-E721-4FA5-80E4-8439BF272AE8}" xr6:coauthVersionLast="47" xr6:coauthVersionMax="47" xr10:uidLastSave="{F3567A4C-890E-4999-ADA3-29951E903F9E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Registro!$A$4:$S$37</definedName>
    <definedName name="_xlnm.Print_Area" localSheetId="0">Registro!$A$1:$U$37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7" i="2" l="1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A37" i="2"/>
  <c r="O35" i="2"/>
  <c r="R35" i="2" s="1"/>
  <c r="K35" i="2"/>
  <c r="I35" i="2"/>
  <c r="E35" i="2"/>
  <c r="K34" i="2"/>
  <c r="O34" i="2"/>
  <c r="I34" i="2"/>
  <c r="E34" i="2"/>
  <c r="O33" i="2"/>
  <c r="K33" i="2"/>
  <c r="I33" i="2"/>
  <c r="E33" i="2"/>
  <c r="E12" i="2"/>
  <c r="R34" i="2" l="1"/>
  <c r="R33" i="2"/>
  <c r="R37" i="2" s="1"/>
  <c r="O28" i="2"/>
  <c r="E28" i="2"/>
  <c r="I28" i="2"/>
  <c r="K28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E5" i="2"/>
  <c r="R5" i="2" l="1"/>
  <c r="R20" i="2"/>
  <c r="R13" i="2"/>
  <c r="R21" i="2"/>
  <c r="R22" i="2"/>
  <c r="R16" i="2"/>
  <c r="R32" i="2"/>
  <c r="R12" i="2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</calcChain>
</file>

<file path=xl/sharedStrings.xml><?xml version="1.0" encoding="utf-8"?>
<sst xmlns="http://schemas.openxmlformats.org/spreadsheetml/2006/main" count="93" uniqueCount="78">
  <si>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</si>
  <si>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</si>
  <si>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</si>
  <si>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</si>
  <si>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</si>
  <si>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</si>
  <si>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</si>
  <si>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</si>
  <si>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</si>
  <si>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</si>
  <si>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</si>
  <si>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</si>
  <si>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</si>
  <si>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</si>
  <si>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</si>
  <si>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</si>
  <si>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</si>
  <si>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</si>
  <si>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</si>
  <si>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</si>
  <si>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</si>
  <si>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</si>
  <si>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</si>
  <si>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</si>
  <si>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</si>
  <si>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</si>
  <si>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</si>
  <si>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</si>
  <si>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</si>
  <si>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</si>
  <si>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</si>
  <si>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</si>
  <si>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</si>
  <si>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</si>
  <si>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</si>
  <si>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</si>
  <si>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</si>
  <si>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</si>
  <si>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</si>
  <si>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</si>
  <si>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</si>
  <si>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</si>
  <si>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</si>
  <si>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</si>
  <si>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</si>
  <si>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</si>
  <si>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</si>
  <si>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</si>
  <si>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</si>
  <si>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</si>
  <si>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</si>
  <si>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</si>
  <si>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</si>
  <si>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</si>
  <si>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</si>
  <si>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</si>
  <si>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</si>
  <si>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</si>
  <si>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</si>
  <si>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</si>
  <si>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</si>
  <si>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</si>
  <si>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</si>
  <si>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</si>
  <si>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</si>
  <si>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</si>
  <si>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</si>
  <si>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</si>
  <si>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</si>
  <si>
    <t>Chems</t>
  </si>
  <si>
    <t>Onuba</t>
  </si>
  <si>
    <t>Alonso</t>
  </si>
  <si>
    <t>Comando34</t>
  </si>
  <si>
    <t>Pagado 06/11/24</t>
  </si>
  <si>
    <t>Pagado 70€ 06/11/24</t>
  </si>
  <si>
    <t>Pagado 05/11/24</t>
  </si>
  <si>
    <t>GT Turbo 16</t>
  </si>
  <si>
    <t>Pagado 07/11/2024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</si>
</sst>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7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7" xfId="0" applyFont="1" applyBorder="1"/>
    <xf numFmtId="0" fontId="1" fillId="0" borderId="0" xfId="0" applyFont="1" applyAlignment="1">
      <alignment horizontal="center"/>
    </xf>
    <xf numFmtId="0" fontId="5" fillId="3" borderId="7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7" xfId="0" applyFont="1" applyFill="1" applyBorder="1"/>
    <xf numFmtId="1" fontId="0" fillId="0" borderId="0" xfId="0" applyNumberFormat="1"/>
    <xf numFmtId="0" fontId="4" fillId="2" borderId="7" xfId="0" applyFont="1" applyFill="1" applyBorder="1"/>
    <xf numFmtId="8" fontId="3" fillId="2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8" fontId="5" fillId="0" borderId="13" xfId="0" applyNumberFormat="1" applyFont="1" applyBorder="1"/>
    <xf numFmtId="8" fontId="5" fillId="2" borderId="13" xfId="0" applyNumberFormat="1" applyFont="1" applyFill="1" applyBorder="1"/>
    <xf numFmtId="8" fontId="5" fillId="3" borderId="13" xfId="0" applyNumberFormat="1" applyFont="1" applyFill="1" applyBorder="1"/>
    <xf numFmtId="8" fontId="5" fillId="0" borderId="15" xfId="0" applyNumberFormat="1" applyFont="1" applyBorder="1"/>
    <xf numFmtId="8" fontId="5" fillId="2" borderId="15" xfId="0" applyNumberFormat="1" applyFont="1" applyFill="1" applyBorder="1"/>
    <xf numFmtId="0" fontId="5" fillId="2" borderId="15" xfId="0" applyFont="1" applyFill="1" applyBorder="1"/>
    <xf numFmtId="8" fontId="5" fillId="3" borderId="15" xfId="0" applyNumberFormat="1" applyFont="1" applyFill="1" applyBorder="1"/>
    <xf numFmtId="0" fontId="4" fillId="3" borderId="15" xfId="0" applyFont="1" applyFill="1" applyBorder="1"/>
    <xf numFmtId="0" fontId="4" fillId="2" borderId="15" xfId="0" applyFont="1" applyFill="1" applyBorder="1"/>
    <xf numFmtId="0" fontId="4" fillId="0" borderId="15" xfId="0" applyFont="1" applyBorder="1"/>
    <xf numFmtId="0" fontId="5" fillId="2" borderId="17" xfId="0" applyFont="1" applyFill="1" applyBorder="1"/>
    <xf numFmtId="0" fontId="4" fillId="3" borderId="17" xfId="0" applyFont="1" applyFill="1" applyBorder="1"/>
    <xf numFmtId="0" fontId="4" fillId="2" borderId="17" xfId="0" applyFont="1" applyFill="1" applyBorder="1"/>
    <xf numFmtId="0" fontId="4" fillId="0" borderId="17" xfId="0" applyFont="1" applyBorder="1"/>
    <xf numFmtId="1" fontId="5" fillId="0" borderId="4" xfId="0" applyNumberFormat="1" applyFont="1" applyBorder="1"/>
    <xf numFmtId="0" fontId="5" fillId="2" borderId="16" xfId="0" applyFont="1" applyFill="1" applyBorder="1"/>
    <xf numFmtId="0" fontId="4" fillId="3" borderId="16" xfId="0" applyFont="1" applyFill="1" applyBorder="1"/>
    <xf numFmtId="0" fontId="4" fillId="2" borderId="16" xfId="0" applyFont="1" applyFill="1" applyBorder="1"/>
    <xf numFmtId="0" fontId="4" fillId="0" borderId="16" xfId="0" applyFont="1" applyBorder="1"/>
    <xf numFmtId="0" fontId="5" fillId="2" borderId="18" xfId="0" applyFont="1" applyFill="1" applyBorder="1"/>
    <xf numFmtId="0" fontId="4" fillId="3" borderId="18" xfId="0" applyFont="1" applyFill="1" applyBorder="1"/>
    <xf numFmtId="0" fontId="4" fillId="2" borderId="18" xfId="0" applyFont="1" applyFill="1" applyBorder="1"/>
    <xf numFmtId="0" fontId="4" fillId="0" borderId="18" xfId="0" applyFont="1" applyBorder="1"/>
    <xf numFmtId="0" fontId="5" fillId="3" borderId="16" xfId="0" applyFont="1" applyFill="1" applyBorder="1"/>
    <xf numFmtId="0" fontId="5" fillId="0" borderId="16" xfId="0" applyFont="1" applyBorder="1"/>
    <xf numFmtId="0" fontId="3" fillId="2" borderId="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8" fontId="4" fillId="0" borderId="15" xfId="0" applyNumberFormat="1" applyFont="1" applyBorder="1"/>
    <xf numFmtId="8" fontId="4" fillId="0" borderId="13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4" fillId="4" borderId="16" xfId="0" quotePrefix="1" applyFont="1" applyFill="1" applyBorder="1"/>
    <xf numFmtId="0" fontId="5" fillId="4" borderId="16" xfId="0" quotePrefix="1" applyFont="1" applyFill="1" applyBorder="1"/>
    <xf numFmtId="0" fontId="3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8" fontId="4" fillId="2" borderId="15" xfId="0" applyNumberFormat="1" applyFont="1" applyFill="1" applyBorder="1"/>
    <xf numFmtId="8" fontId="4" fillId="2" borderId="13" xfId="0" applyNumberFormat="1" applyFont="1" applyFill="1" applyBorder="1"/>
    <xf numFmtId="1" fontId="3" fillId="0" borderId="19" xfId="0" applyNumberFormat="1" applyFont="1" applyBorder="1"/>
    <xf numFmtId="1" fontId="3" fillId="0" borderId="20" xfId="0" applyNumberFormat="1" applyFont="1" applyBorder="1"/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8" fontId="3" fillId="2" borderId="15" xfId="0" applyNumberFormat="1" applyFont="1" applyFill="1" applyBorder="1" applyAlignment="1">
      <alignment horizontal="center" vertical="center"/>
    </xf>
    <xf numFmtId="0" fontId="5" fillId="0" borderId="15" xfId="0" applyFont="1" applyBorder="1"/>
    <xf numFmtId="0" fontId="3" fillId="2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8" fontId="3" fillId="2" borderId="17" xfId="0" applyNumberFormat="1" applyFont="1" applyFill="1" applyBorder="1" applyAlignment="1">
      <alignment horizontal="center" vertical="center" wrapText="1"/>
    </xf>
    <xf numFmtId="0" fontId="5" fillId="0" borderId="17" xfId="0" applyFont="1" applyBorder="1"/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1" fontId="3" fillId="0" borderId="4" xfId="0" applyNumberFormat="1" applyFont="1" applyBorder="1"/>
    <xf numFmtId="165" fontId="3" fillId="0" borderId="5" xfId="0" applyNumberFormat="1" applyFont="1" applyBorder="1"/>
    <xf numFmtId="1" fontId="3" fillId="0" borderId="5" xfId="0" applyNumberFormat="1" applyFont="1" applyBorder="1"/>
    <xf numFmtId="1" fontId="3" fillId="0" borderId="6" xfId="0" applyNumberFormat="1" applyFont="1" applyBorder="1"/>
    <xf numFmtId="8" fontId="3" fillId="2" borderId="18" xfId="0" applyNumberFormat="1" applyFont="1" applyFill="1" applyBorder="1" applyAlignment="1">
      <alignment horizontal="center" vertical="center"/>
    </xf>
    <xf numFmtId="0" fontId="5" fillId="0" borderId="18" xfId="0" applyFont="1" applyBorder="1"/>
    <xf numFmtId="0" fontId="3" fillId="2" borderId="18" xfId="0" applyFont="1" applyFill="1" applyBorder="1" applyAlignment="1">
      <alignment horizontal="center"/>
    </xf>
    <xf numFmtId="1" fontId="3" fillId="0" borderId="10" xfId="0" applyNumberFormat="1" applyFont="1" applyBorder="1"/>
    <xf numFmtId="0" fontId="5" fillId="3" borderId="15" xfId="0" applyFont="1" applyFill="1" applyBorder="1"/>
    <xf numFmtId="0" fontId="3" fillId="2" borderId="22" xfId="0" applyFont="1" applyFill="1" applyBorder="1" applyAlignment="1">
      <alignment horizontal="center"/>
    </xf>
    <xf numFmtId="8" fontId="5" fillId="0" borderId="23" xfId="0" applyNumberFormat="1" applyFont="1" applyBorder="1"/>
    <xf numFmtId="8" fontId="5" fillId="2" borderId="23" xfId="0" applyNumberFormat="1" applyFont="1" applyFill="1" applyBorder="1"/>
    <xf numFmtId="8" fontId="5" fillId="3" borderId="23" xfId="0" applyNumberFormat="1" applyFont="1" applyFill="1" applyBorder="1"/>
    <xf numFmtId="8" fontId="4" fillId="2" borderId="23" xfId="0" applyNumberFormat="1" applyFont="1" applyFill="1" applyBorder="1"/>
    <xf numFmtId="8" fontId="4" fillId="0" borderId="23" xfId="0" applyNumberFormat="1" applyFont="1" applyBorder="1"/>
    <xf numFmtId="0" fontId="3" fillId="2" borderId="23" xfId="0" applyFont="1" applyFill="1" applyBorder="1" applyAlignment="1">
      <alignment horizontal="center"/>
    </xf>
    <xf numFmtId="8" fontId="3" fillId="2" borderId="25" xfId="0" applyNumberFormat="1" applyFont="1" applyFill="1" applyBorder="1" applyAlignment="1">
      <alignment horizontal="center" vertical="center"/>
    </xf>
    <xf numFmtId="8" fontId="5" fillId="0" borderId="25" xfId="0" applyNumberFormat="1" applyFont="1" applyBorder="1"/>
    <xf numFmtId="8" fontId="5" fillId="2" borderId="25" xfId="0" applyNumberFormat="1" applyFont="1" applyFill="1" applyBorder="1"/>
    <xf numFmtId="8" fontId="5" fillId="3" borderId="25" xfId="0" applyNumberFormat="1" applyFont="1" applyFill="1" applyBorder="1"/>
    <xf numFmtId="8" fontId="4" fillId="2" borderId="25" xfId="0" applyNumberFormat="1" applyFont="1" applyFill="1" applyBorder="1"/>
    <xf numFmtId="8" fontId="4" fillId="0" borderId="25" xfId="0" applyNumberFormat="1" applyFont="1" applyBorder="1"/>
    <xf numFmtId="0" fontId="3" fillId="2" borderId="25" xfId="0" applyFont="1" applyFill="1" applyBorder="1" applyAlignment="1">
      <alignment horizontal="center"/>
    </xf>
    <xf numFmtId="165" fontId="3" fillId="0" borderId="12" xfId="0" applyNumberFormat="1" applyFont="1" applyBorder="1"/>
    <xf numFmtId="0" fontId="3" fillId="2" borderId="23" xfId="0" applyFont="1" applyFill="1" applyBorder="1" applyAlignment="1">
      <alignment horizontal="center" vertical="center"/>
    </xf>
    <xf numFmtId="14" fontId="5" fillId="0" borderId="23" xfId="0" applyNumberFormat="1" applyFont="1" applyBorder="1"/>
    <xf numFmtId="1" fontId="3" fillId="0" borderId="24" xfId="0" applyNumberFormat="1" applyFont="1" applyBorder="1" applyAlignment="1">
      <alignment horizontal="center"/>
    </xf>
    <xf numFmtId="0" fontId="3" fillId="2" borderId="21" xfId="0" applyFont="1" applyFill="1" applyBorder="1" applyAlignment="1">
      <alignment horizontal="center" vertical="center"/>
    </xf>
    <xf numFmtId="1" fontId="5" fillId="0" borderId="21" xfId="0" applyNumberFormat="1" applyFont="1" applyBorder="1"/>
    <xf numFmtId="1" fontId="5" fillId="2" borderId="21" xfId="0" applyNumberFormat="1" applyFont="1" applyFill="1" applyBorder="1"/>
    <xf numFmtId="1" fontId="5" fillId="3" borderId="21" xfId="0" applyNumberFormat="1" applyFont="1" applyFill="1" applyBorder="1"/>
    <xf numFmtId="1" fontId="4" fillId="2" borderId="21" xfId="0" applyNumberFormat="1" applyFont="1" applyFill="1" applyBorder="1"/>
    <xf numFmtId="1" fontId="4" fillId="0" borderId="21" xfId="0" applyNumberFormat="1" applyFont="1" applyBorder="1"/>
    <xf numFmtId="0" fontId="3" fillId="2" borderId="21" xfId="0" applyFont="1" applyFill="1" applyBorder="1" applyAlignment="1">
      <alignment horizontal="center"/>
    </xf>
    <xf numFmtId="1" fontId="3" fillId="0" borderId="14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5" fillId="3" borderId="17" xfId="0" applyFont="1" applyFill="1" applyBorder="1"/>
    <xf numFmtId="0" fontId="3" fillId="2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6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S16" sqref="S16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39</v>
      </c>
      <c r="B1" s="17">
        <v>45603</v>
      </c>
    </row>
    <row r="2" spans="1:20" ht="13" thickBot="1" x14ac:dyDescent="0.3"/>
    <row r="3" spans="1:20" s="1" customFormat="1" ht="15.5" x14ac:dyDescent="0.35">
      <c r="A3" s="5" t="s">
        <v>9</v>
      </c>
      <c r="B3" s="49" t="s">
        <v>36</v>
      </c>
      <c r="C3" s="6" t="s">
        <v>10</v>
      </c>
      <c r="D3" s="58" t="s">
        <v>17</v>
      </c>
      <c r="E3" s="57"/>
      <c r="F3" s="57"/>
      <c r="G3" s="70"/>
      <c r="H3" s="58" t="s">
        <v>20</v>
      </c>
      <c r="I3" s="59"/>
      <c r="J3" s="69" t="s">
        <v>18</v>
      </c>
      <c r="K3" s="57"/>
      <c r="L3" s="57"/>
      <c r="M3" s="59"/>
      <c r="N3" s="69" t="s">
        <v>19</v>
      </c>
      <c r="O3" s="57"/>
      <c r="P3" s="57"/>
      <c r="Q3" s="59"/>
      <c r="R3" s="50" t="s">
        <v>21</v>
      </c>
      <c r="S3" s="85" t="s">
        <v>4</v>
      </c>
    </row>
    <row r="4" spans="1:20" s="22" customFormat="1" ht="31.5" thickBot="1" x14ac:dyDescent="0.3">
      <c r="A4" s="71" t="s">
        <v>0</v>
      </c>
      <c r="B4" s="65"/>
      <c r="C4" s="111"/>
      <c r="D4" s="103" t="s">
        <v>1</v>
      </c>
      <c r="E4" s="66">
        <v>29</v>
      </c>
      <c r="F4" s="66" t="s">
        <v>59</v>
      </c>
      <c r="G4" s="72" t="s">
        <v>60</v>
      </c>
      <c r="H4" s="23" t="s">
        <v>13</v>
      </c>
      <c r="I4" s="21">
        <v>12.5</v>
      </c>
      <c r="J4" s="71" t="s">
        <v>2</v>
      </c>
      <c r="K4" s="66">
        <v>50</v>
      </c>
      <c r="L4" s="66" t="s">
        <v>55</v>
      </c>
      <c r="M4" s="80" t="s">
        <v>56</v>
      </c>
      <c r="N4" s="71" t="s">
        <v>2</v>
      </c>
      <c r="O4" s="66">
        <v>40</v>
      </c>
      <c r="P4" s="66" t="s">
        <v>57</v>
      </c>
      <c r="Q4" s="80" t="s">
        <v>58</v>
      </c>
      <c r="R4" s="92" t="s">
        <v>3</v>
      </c>
      <c r="S4" s="100" t="s">
        <v>11</v>
      </c>
    </row>
    <row r="5" spans="1:20" s="2" customFormat="1" ht="15.5" x14ac:dyDescent="0.35">
      <c r="A5" s="42" t="s">
        <v>14</v>
      </c>
      <c r="B5" s="33">
        <v>2</v>
      </c>
      <c r="C5" s="73">
        <v>1</v>
      </c>
      <c r="D5" s="104">
        <v>2</v>
      </c>
      <c r="E5" s="27">
        <f>D5*$E$4</f>
        <v>58</v>
      </c>
      <c r="F5" s="67">
        <v>1</v>
      </c>
      <c r="G5" s="73">
        <v>1</v>
      </c>
      <c r="H5" s="12"/>
      <c r="I5" s="24">
        <f t="shared" ref="I5:I32" si="0">H5*GK$4</f>
        <v>0</v>
      </c>
      <c r="J5" s="48">
        <v>2</v>
      </c>
      <c r="K5" s="27">
        <f t="shared" ref="K5:K11" si="1">J5*$K$4-C5*15</f>
        <v>85</v>
      </c>
      <c r="L5" s="67">
        <v>1</v>
      </c>
      <c r="M5" s="81">
        <v>1</v>
      </c>
      <c r="N5" s="48">
        <v>2</v>
      </c>
      <c r="O5" s="27">
        <f>N5*$O$4</f>
        <v>80</v>
      </c>
      <c r="P5" s="67">
        <v>1</v>
      </c>
      <c r="Q5" s="81">
        <v>1</v>
      </c>
      <c r="R5" s="93">
        <f>O5+K5+I5+E5</f>
        <v>223</v>
      </c>
      <c r="S5" s="101" t="s">
        <v>62</v>
      </c>
    </row>
    <row r="6" spans="1:20" s="2" customFormat="1" ht="15.5" x14ac:dyDescent="0.35">
      <c r="A6" s="39" t="s">
        <v>22</v>
      </c>
      <c r="B6" s="29">
        <v>2</v>
      </c>
      <c r="C6" s="34">
        <v>1</v>
      </c>
      <c r="D6" s="105">
        <v>2</v>
      </c>
      <c r="E6" s="28">
        <f t="shared" ref="E6:E32" si="2">D6*$E$4</f>
        <v>58</v>
      </c>
      <c r="F6" s="29">
        <v>2</v>
      </c>
      <c r="G6" s="34"/>
      <c r="H6" s="18"/>
      <c r="I6" s="25">
        <f t="shared" si="0"/>
        <v>0</v>
      </c>
      <c r="J6" s="39">
        <v>2</v>
      </c>
      <c r="K6" s="28">
        <f t="shared" si="1"/>
        <v>85</v>
      </c>
      <c r="L6" s="29">
        <v>2</v>
      </c>
      <c r="M6" s="43"/>
      <c r="N6" s="39">
        <v>2</v>
      </c>
      <c r="O6" s="28">
        <f t="shared" ref="O6:O32" si="3">N6*$O$4</f>
        <v>80</v>
      </c>
      <c r="P6" s="29"/>
      <c r="Q6" s="43">
        <v>2</v>
      </c>
      <c r="R6" s="94">
        <f t="shared" ref="R6:R32" si="4">O6+K6+I6+E6</f>
        <v>223</v>
      </c>
      <c r="S6" s="87" t="s">
        <v>73</v>
      </c>
    </row>
    <row r="7" spans="1:20" s="16" customFormat="1" ht="15.5" x14ac:dyDescent="0.35">
      <c r="A7" s="47" t="s">
        <v>23</v>
      </c>
      <c r="B7" s="84">
        <v>1</v>
      </c>
      <c r="C7" s="112">
        <v>1</v>
      </c>
      <c r="D7" s="106">
        <v>1</v>
      </c>
      <c r="E7" s="30">
        <f t="shared" si="2"/>
        <v>29</v>
      </c>
      <c r="F7" s="31">
        <v>1</v>
      </c>
      <c r="G7" s="35"/>
      <c r="H7" s="14"/>
      <c r="I7" s="26">
        <f t="shared" si="0"/>
        <v>0</v>
      </c>
      <c r="J7" s="40">
        <v>1</v>
      </c>
      <c r="K7" s="30">
        <f t="shared" si="1"/>
        <v>35</v>
      </c>
      <c r="L7" s="31">
        <v>1</v>
      </c>
      <c r="M7" s="44"/>
      <c r="N7" s="47">
        <v>1</v>
      </c>
      <c r="O7" s="30">
        <f t="shared" si="3"/>
        <v>40</v>
      </c>
      <c r="P7" s="31">
        <v>1</v>
      </c>
      <c r="Q7" s="44"/>
      <c r="R7" s="95">
        <f t="shared" si="4"/>
        <v>104</v>
      </c>
      <c r="S7" s="88" t="s">
        <v>66</v>
      </c>
      <c r="T7" s="15"/>
    </row>
    <row r="8" spans="1:20" s="2" customFormat="1" ht="15.5" x14ac:dyDescent="0.35">
      <c r="A8" s="41" t="s">
        <v>24</v>
      </c>
      <c r="B8" s="32">
        <v>2</v>
      </c>
      <c r="C8" s="34">
        <v>1</v>
      </c>
      <c r="D8" s="105">
        <v>2</v>
      </c>
      <c r="E8" s="28">
        <f t="shared" si="2"/>
        <v>58</v>
      </c>
      <c r="F8" s="32">
        <v>2</v>
      </c>
      <c r="G8" s="36"/>
      <c r="H8" s="18"/>
      <c r="I8" s="25">
        <f t="shared" si="0"/>
        <v>0</v>
      </c>
      <c r="J8" s="41">
        <v>2</v>
      </c>
      <c r="K8" s="28">
        <f t="shared" si="1"/>
        <v>85</v>
      </c>
      <c r="L8" s="32">
        <v>1</v>
      </c>
      <c r="M8" s="45">
        <v>1</v>
      </c>
      <c r="N8" s="39">
        <v>0</v>
      </c>
      <c r="O8" s="28">
        <f t="shared" ref="O8" si="5">N8*$O$4</f>
        <v>0</v>
      </c>
      <c r="P8" s="32"/>
      <c r="Q8" s="45"/>
      <c r="R8" s="94">
        <f t="shared" si="4"/>
        <v>143</v>
      </c>
      <c r="S8" s="87" t="s">
        <v>64</v>
      </c>
      <c r="T8" s="13"/>
    </row>
    <row r="9" spans="1:20" s="2" customFormat="1" ht="15.5" x14ac:dyDescent="0.35">
      <c r="A9" s="48" t="s">
        <v>25</v>
      </c>
      <c r="B9" s="67">
        <v>1</v>
      </c>
      <c r="C9" s="73">
        <v>1</v>
      </c>
      <c r="D9" s="104">
        <v>1</v>
      </c>
      <c r="E9" s="27">
        <f t="shared" si="2"/>
        <v>29</v>
      </c>
      <c r="F9" s="33">
        <v>1</v>
      </c>
      <c r="G9" s="37"/>
      <c r="H9" s="12"/>
      <c r="I9" s="24">
        <f t="shared" si="0"/>
        <v>0</v>
      </c>
      <c r="J9" s="42">
        <v>1</v>
      </c>
      <c r="K9" s="27">
        <f t="shared" si="1"/>
        <v>35</v>
      </c>
      <c r="L9" s="33"/>
      <c r="M9" s="46">
        <v>1</v>
      </c>
      <c r="N9" s="48">
        <v>1</v>
      </c>
      <c r="O9" s="27">
        <f t="shared" si="3"/>
        <v>40</v>
      </c>
      <c r="P9" s="33">
        <v>1</v>
      </c>
      <c r="Q9" s="46"/>
      <c r="R9" s="93">
        <f t="shared" si="4"/>
        <v>104</v>
      </c>
      <c r="S9" s="86" t="s">
        <v>61</v>
      </c>
      <c r="T9" s="13"/>
    </row>
    <row r="10" spans="1:20" s="2" customFormat="1" ht="15.5" x14ac:dyDescent="0.35">
      <c r="A10" s="39" t="s">
        <v>26</v>
      </c>
      <c r="B10" s="29">
        <v>1</v>
      </c>
      <c r="C10" s="34">
        <v>1</v>
      </c>
      <c r="D10" s="107">
        <v>1</v>
      </c>
      <c r="E10" s="28">
        <f t="shared" si="2"/>
        <v>29</v>
      </c>
      <c r="F10" s="32">
        <v>1</v>
      </c>
      <c r="G10" s="36"/>
      <c r="H10" s="18"/>
      <c r="I10" s="25">
        <f t="shared" si="0"/>
        <v>0</v>
      </c>
      <c r="J10" s="41">
        <v>1</v>
      </c>
      <c r="K10" s="28">
        <f t="shared" si="1"/>
        <v>35</v>
      </c>
      <c r="L10" s="32">
        <v>1</v>
      </c>
      <c r="M10" s="45"/>
      <c r="N10" s="39">
        <v>1</v>
      </c>
      <c r="O10" s="28">
        <f t="shared" si="3"/>
        <v>40</v>
      </c>
      <c r="P10" s="32"/>
      <c r="Q10" s="45">
        <v>1</v>
      </c>
      <c r="R10" s="94">
        <f t="shared" si="4"/>
        <v>104</v>
      </c>
      <c r="S10" s="87" t="s">
        <v>64</v>
      </c>
      <c r="T10" s="13"/>
    </row>
    <row r="11" spans="1:20" s="2" customFormat="1" ht="15.5" x14ac:dyDescent="0.35">
      <c r="A11" s="48" t="s">
        <v>27</v>
      </c>
      <c r="B11" s="67">
        <v>1</v>
      </c>
      <c r="C11" s="73">
        <v>1</v>
      </c>
      <c r="D11" s="104">
        <v>1</v>
      </c>
      <c r="E11" s="27">
        <f t="shared" si="2"/>
        <v>29</v>
      </c>
      <c r="F11" s="33">
        <v>1</v>
      </c>
      <c r="G11" s="37"/>
      <c r="H11" s="12"/>
      <c r="I11" s="24">
        <f t="shared" si="0"/>
        <v>0</v>
      </c>
      <c r="J11" s="42">
        <v>1</v>
      </c>
      <c r="K11" s="27">
        <f t="shared" si="1"/>
        <v>35</v>
      </c>
      <c r="L11" s="33">
        <v>1</v>
      </c>
      <c r="M11" s="46"/>
      <c r="N11" s="48">
        <v>1</v>
      </c>
      <c r="O11" s="27">
        <f t="shared" si="3"/>
        <v>40</v>
      </c>
      <c r="P11" s="33"/>
      <c r="Q11" s="46">
        <v>1</v>
      </c>
      <c r="R11" s="93">
        <f t="shared" si="4"/>
        <v>104</v>
      </c>
      <c r="S11" s="86" t="s">
        <v>52</v>
      </c>
      <c r="T11" s="13"/>
    </row>
    <row r="12" spans="1:20" s="2" customFormat="1" ht="15.5" x14ac:dyDescent="0.35">
      <c r="A12" s="39" t="s">
        <v>28</v>
      </c>
      <c r="B12" s="29">
        <v>1</v>
      </c>
      <c r="C12" s="34">
        <v>1</v>
      </c>
      <c r="D12" s="105">
        <v>1</v>
      </c>
      <c r="E12" s="28">
        <f>D12*$E$4</f>
        <v>29</v>
      </c>
      <c r="F12" s="32">
        <v>1</v>
      </c>
      <c r="G12" s="36"/>
      <c r="H12" s="18"/>
      <c r="I12" s="25">
        <f t="shared" si="0"/>
        <v>0</v>
      </c>
      <c r="J12" s="41">
        <v>0</v>
      </c>
      <c r="K12" s="28">
        <v>0</v>
      </c>
      <c r="L12" s="32"/>
      <c r="M12" s="45"/>
      <c r="N12" s="39">
        <v>0</v>
      </c>
      <c r="O12" s="28">
        <f t="shared" si="3"/>
        <v>0</v>
      </c>
      <c r="P12" s="32"/>
      <c r="Q12" s="45"/>
      <c r="R12" s="94">
        <f t="shared" si="4"/>
        <v>29</v>
      </c>
      <c r="S12" s="87" t="s">
        <v>65</v>
      </c>
      <c r="T12" s="13"/>
    </row>
    <row r="13" spans="1:20" s="2" customFormat="1" ht="15.5" x14ac:dyDescent="0.35">
      <c r="A13" s="48" t="s">
        <v>29</v>
      </c>
      <c r="B13" s="67">
        <v>2</v>
      </c>
      <c r="C13" s="73">
        <v>1</v>
      </c>
      <c r="D13" s="104">
        <v>2</v>
      </c>
      <c r="E13" s="27">
        <f t="shared" si="2"/>
        <v>58</v>
      </c>
      <c r="F13" s="33">
        <v>2</v>
      </c>
      <c r="G13" s="37"/>
      <c r="H13" s="12"/>
      <c r="I13" s="24">
        <f t="shared" si="0"/>
        <v>0</v>
      </c>
      <c r="J13" s="42">
        <v>2</v>
      </c>
      <c r="K13" s="27">
        <f t="shared" ref="K13:K31" si="6">J13*$K$4-C13*15</f>
        <v>85</v>
      </c>
      <c r="L13" s="33">
        <v>1</v>
      </c>
      <c r="M13" s="46">
        <v>1</v>
      </c>
      <c r="N13" s="48">
        <v>2</v>
      </c>
      <c r="O13" s="27">
        <f t="shared" si="3"/>
        <v>80</v>
      </c>
      <c r="P13" s="33"/>
      <c r="Q13" s="46">
        <v>2</v>
      </c>
      <c r="R13" s="93">
        <f t="shared" si="4"/>
        <v>223</v>
      </c>
      <c r="S13" s="86" t="s">
        <v>66</v>
      </c>
      <c r="T13" s="13"/>
    </row>
    <row r="14" spans="1:20" s="54" customFormat="1" ht="15.5" x14ac:dyDescent="0.35">
      <c r="A14" s="41" t="s">
        <v>30</v>
      </c>
      <c r="B14" s="32">
        <v>1</v>
      </c>
      <c r="C14" s="36">
        <v>1</v>
      </c>
      <c r="D14" s="107">
        <v>1</v>
      </c>
      <c r="E14" s="60">
        <f t="shared" si="2"/>
        <v>29</v>
      </c>
      <c r="F14" s="32">
        <v>1</v>
      </c>
      <c r="G14" s="36"/>
      <c r="H14" s="20"/>
      <c r="I14" s="61">
        <f t="shared" si="0"/>
        <v>0</v>
      </c>
      <c r="J14" s="41">
        <v>1</v>
      </c>
      <c r="K14" s="60">
        <f t="shared" si="6"/>
        <v>35</v>
      </c>
      <c r="L14" s="32">
        <v>1</v>
      </c>
      <c r="M14" s="45"/>
      <c r="N14" s="41">
        <v>1</v>
      </c>
      <c r="O14" s="60">
        <f t="shared" si="3"/>
        <v>40</v>
      </c>
      <c r="P14" s="32"/>
      <c r="Q14" s="45">
        <v>1</v>
      </c>
      <c r="R14" s="96">
        <f t="shared" si="4"/>
        <v>104</v>
      </c>
      <c r="S14" s="89"/>
      <c r="T14" s="53"/>
    </row>
    <row r="15" spans="1:20" s="54" customFormat="1" ht="15.5" x14ac:dyDescent="0.35">
      <c r="A15" s="42" t="s">
        <v>72</v>
      </c>
      <c r="B15" s="33">
        <v>1</v>
      </c>
      <c r="C15" s="37">
        <v>1</v>
      </c>
      <c r="D15" s="108">
        <v>1</v>
      </c>
      <c r="E15" s="51">
        <f t="shared" si="2"/>
        <v>29</v>
      </c>
      <c r="F15" s="33">
        <v>1</v>
      </c>
      <c r="G15" s="37"/>
      <c r="H15" s="7"/>
      <c r="I15" s="52">
        <f t="shared" si="0"/>
        <v>0</v>
      </c>
      <c r="J15" s="42">
        <v>1</v>
      </c>
      <c r="K15" s="51">
        <f t="shared" si="6"/>
        <v>35</v>
      </c>
      <c r="L15" s="33"/>
      <c r="M15" s="46">
        <v>1</v>
      </c>
      <c r="N15" s="42">
        <v>0</v>
      </c>
      <c r="O15" s="51">
        <f t="shared" si="3"/>
        <v>0</v>
      </c>
      <c r="P15" s="33"/>
      <c r="Q15" s="46"/>
      <c r="R15" s="97">
        <f t="shared" si="4"/>
        <v>64</v>
      </c>
      <c r="S15" s="90" t="s">
        <v>77</v>
      </c>
      <c r="T15" s="53"/>
    </row>
    <row r="16" spans="1:20" s="2" customFormat="1" ht="15.5" x14ac:dyDescent="0.35">
      <c r="A16" s="39" t="s">
        <v>31</v>
      </c>
      <c r="B16" s="29">
        <v>2</v>
      </c>
      <c r="C16" s="34">
        <v>1</v>
      </c>
      <c r="D16" s="105">
        <v>2</v>
      </c>
      <c r="E16" s="28">
        <f t="shared" si="2"/>
        <v>58</v>
      </c>
      <c r="F16" s="32">
        <v>2</v>
      </c>
      <c r="G16" s="36"/>
      <c r="H16" s="18"/>
      <c r="I16" s="25">
        <f t="shared" si="0"/>
        <v>0</v>
      </c>
      <c r="J16" s="41">
        <v>2</v>
      </c>
      <c r="K16" s="28">
        <f t="shared" si="6"/>
        <v>85</v>
      </c>
      <c r="L16" s="32">
        <v>1</v>
      </c>
      <c r="M16" s="45">
        <v>1</v>
      </c>
      <c r="N16" s="39">
        <v>2</v>
      </c>
      <c r="O16" s="28">
        <f t="shared" si="3"/>
        <v>80</v>
      </c>
      <c r="P16" s="32"/>
      <c r="Q16" s="45">
        <v>2</v>
      </c>
      <c r="R16" s="94">
        <f t="shared" si="4"/>
        <v>223</v>
      </c>
      <c r="S16" s="87" t="s">
        <v>52</v>
      </c>
      <c r="T16" s="13"/>
    </row>
    <row r="17" spans="1:20" s="2" customFormat="1" ht="15.5" x14ac:dyDescent="0.35">
      <c r="A17" s="48" t="s">
        <v>32</v>
      </c>
      <c r="B17" s="67">
        <v>2</v>
      </c>
      <c r="C17" s="73">
        <v>1</v>
      </c>
      <c r="D17" s="104">
        <v>2</v>
      </c>
      <c r="E17" s="27">
        <f t="shared" si="2"/>
        <v>58</v>
      </c>
      <c r="F17" s="33">
        <v>1</v>
      </c>
      <c r="G17" s="37">
        <v>1</v>
      </c>
      <c r="H17" s="12"/>
      <c r="I17" s="24">
        <f t="shared" si="0"/>
        <v>0</v>
      </c>
      <c r="J17" s="42">
        <v>2</v>
      </c>
      <c r="K17" s="27">
        <f t="shared" si="6"/>
        <v>85</v>
      </c>
      <c r="L17" s="33">
        <v>2</v>
      </c>
      <c r="M17" s="46"/>
      <c r="N17" s="48">
        <v>2</v>
      </c>
      <c r="O17" s="27">
        <f t="shared" si="3"/>
        <v>80</v>
      </c>
      <c r="P17" s="33"/>
      <c r="Q17" s="46">
        <v>2</v>
      </c>
      <c r="R17" s="93">
        <f t="shared" si="4"/>
        <v>223</v>
      </c>
      <c r="S17" s="86" t="s">
        <v>53</v>
      </c>
      <c r="T17" s="13"/>
    </row>
    <row r="18" spans="1:20" s="2" customFormat="1" ht="15.5" x14ac:dyDescent="0.35">
      <c r="A18" s="39" t="s">
        <v>33</v>
      </c>
      <c r="B18" s="29">
        <v>2</v>
      </c>
      <c r="C18" s="34">
        <v>1</v>
      </c>
      <c r="D18" s="105">
        <v>2</v>
      </c>
      <c r="E18" s="28">
        <f t="shared" si="2"/>
        <v>58</v>
      </c>
      <c r="F18" s="32">
        <v>1</v>
      </c>
      <c r="G18" s="36">
        <v>1</v>
      </c>
      <c r="H18" s="18"/>
      <c r="I18" s="25">
        <f t="shared" si="0"/>
        <v>0</v>
      </c>
      <c r="J18" s="41">
        <v>2</v>
      </c>
      <c r="K18" s="28">
        <f t="shared" si="6"/>
        <v>85</v>
      </c>
      <c r="L18" s="32">
        <v>1</v>
      </c>
      <c r="M18" s="45">
        <v>1</v>
      </c>
      <c r="N18" s="39">
        <v>2</v>
      </c>
      <c r="O18" s="28">
        <f t="shared" si="3"/>
        <v>80</v>
      </c>
      <c r="P18" s="32">
        <v>1</v>
      </c>
      <c r="Q18" s="45">
        <v>1</v>
      </c>
      <c r="R18" s="94">
        <f t="shared" si="4"/>
        <v>223</v>
      </c>
      <c r="S18" s="87" t="s">
        <v>64</v>
      </c>
      <c r="T18" s="13"/>
    </row>
    <row r="19" spans="1:20" s="2" customFormat="1" ht="15.5" x14ac:dyDescent="0.35">
      <c r="A19" s="48" t="s">
        <v>34</v>
      </c>
      <c r="B19" s="67">
        <v>1</v>
      </c>
      <c r="C19" s="73">
        <v>1</v>
      </c>
      <c r="D19" s="104">
        <v>1</v>
      </c>
      <c r="E19" s="27">
        <f t="shared" si="2"/>
        <v>29</v>
      </c>
      <c r="F19" s="33">
        <v>1</v>
      </c>
      <c r="G19" s="37"/>
      <c r="H19" s="12"/>
      <c r="I19" s="24">
        <f t="shared" si="0"/>
        <v>0</v>
      </c>
      <c r="J19" s="42">
        <v>1</v>
      </c>
      <c r="K19" s="27">
        <f t="shared" si="6"/>
        <v>35</v>
      </c>
      <c r="L19" s="33">
        <v>1</v>
      </c>
      <c r="M19" s="46"/>
      <c r="N19" s="48">
        <v>1</v>
      </c>
      <c r="O19" s="27">
        <f t="shared" si="3"/>
        <v>40</v>
      </c>
      <c r="P19" s="33"/>
      <c r="Q19" s="46">
        <v>1</v>
      </c>
      <c r="R19" s="93">
        <f t="shared" si="4"/>
        <v>104</v>
      </c>
      <c r="S19" s="86" t="s">
        <v>48</v>
      </c>
      <c r="T19" s="13"/>
    </row>
    <row r="20" spans="1:20" s="2" customFormat="1" ht="15.5" x14ac:dyDescent="0.35">
      <c r="A20" s="39" t="s">
        <v>35</v>
      </c>
      <c r="B20" s="29">
        <v>2</v>
      </c>
      <c r="C20" s="34">
        <v>1</v>
      </c>
      <c r="D20" s="105">
        <v>2</v>
      </c>
      <c r="E20" s="28">
        <f t="shared" si="2"/>
        <v>58</v>
      </c>
      <c r="F20" s="32">
        <v>1</v>
      </c>
      <c r="G20" s="36">
        <v>1</v>
      </c>
      <c r="H20" s="18"/>
      <c r="I20" s="25">
        <f t="shared" si="0"/>
        <v>0</v>
      </c>
      <c r="J20" s="41">
        <v>2</v>
      </c>
      <c r="K20" s="28">
        <f t="shared" si="6"/>
        <v>85</v>
      </c>
      <c r="L20" s="32">
        <v>1</v>
      </c>
      <c r="M20" s="45">
        <v>1</v>
      </c>
      <c r="N20" s="39">
        <v>2</v>
      </c>
      <c r="O20" s="28">
        <f t="shared" si="3"/>
        <v>80</v>
      </c>
      <c r="P20" s="32"/>
      <c r="Q20" s="45">
        <v>2</v>
      </c>
      <c r="R20" s="94">
        <f t="shared" si="4"/>
        <v>223</v>
      </c>
      <c r="S20" s="87" t="s">
        <v>75</v>
      </c>
      <c r="T20" s="13"/>
    </row>
    <row r="21" spans="1:20" s="2" customFormat="1" ht="15.5" x14ac:dyDescent="0.35">
      <c r="A21" s="48" t="s">
        <v>38</v>
      </c>
      <c r="B21" s="67">
        <v>2</v>
      </c>
      <c r="C21" s="73">
        <v>1</v>
      </c>
      <c r="D21" s="104">
        <v>2</v>
      </c>
      <c r="E21" s="27">
        <f t="shared" si="2"/>
        <v>58</v>
      </c>
      <c r="F21" s="33"/>
      <c r="G21" s="37">
        <v>2</v>
      </c>
      <c r="H21" s="12"/>
      <c r="I21" s="24">
        <f t="shared" si="0"/>
        <v>0</v>
      </c>
      <c r="J21" s="42">
        <v>2</v>
      </c>
      <c r="K21" s="27">
        <f t="shared" si="6"/>
        <v>85</v>
      </c>
      <c r="L21" s="33"/>
      <c r="M21" s="46">
        <v>2</v>
      </c>
      <c r="N21" s="48">
        <v>2</v>
      </c>
      <c r="O21" s="27">
        <f t="shared" si="3"/>
        <v>80</v>
      </c>
      <c r="P21" s="33"/>
      <c r="Q21" s="46">
        <v>2</v>
      </c>
      <c r="R21" s="93">
        <f t="shared" si="4"/>
        <v>223</v>
      </c>
      <c r="S21" s="86" t="s">
        <v>66</v>
      </c>
      <c r="T21" s="13"/>
    </row>
    <row r="22" spans="1:20" s="2" customFormat="1" ht="15.5" x14ac:dyDescent="0.35">
      <c r="A22" s="39" t="s">
        <v>40</v>
      </c>
      <c r="B22" s="29">
        <v>2</v>
      </c>
      <c r="C22" s="34">
        <v>1</v>
      </c>
      <c r="D22" s="105">
        <v>0</v>
      </c>
      <c r="E22" s="28">
        <f t="shared" si="2"/>
        <v>0</v>
      </c>
      <c r="F22" s="32"/>
      <c r="G22" s="36"/>
      <c r="H22" s="18"/>
      <c r="I22" s="25">
        <f t="shared" si="0"/>
        <v>0</v>
      </c>
      <c r="J22" s="41">
        <v>2</v>
      </c>
      <c r="K22" s="28">
        <f t="shared" si="6"/>
        <v>85</v>
      </c>
      <c r="L22" s="32">
        <v>2</v>
      </c>
      <c r="M22" s="45"/>
      <c r="N22" s="39">
        <v>0</v>
      </c>
      <c r="O22" s="28">
        <f t="shared" si="3"/>
        <v>0</v>
      </c>
      <c r="P22" s="32"/>
      <c r="Q22" s="45"/>
      <c r="R22" s="94">
        <f t="shared" si="4"/>
        <v>85</v>
      </c>
      <c r="S22" s="87"/>
      <c r="T22" s="13"/>
    </row>
    <row r="23" spans="1:20" s="2" customFormat="1" ht="15.5" x14ac:dyDescent="0.35">
      <c r="A23" s="48" t="s">
        <v>41</v>
      </c>
      <c r="B23" s="67">
        <v>2</v>
      </c>
      <c r="C23" s="73">
        <v>1</v>
      </c>
      <c r="D23" s="104">
        <v>2</v>
      </c>
      <c r="E23" s="27">
        <f t="shared" si="2"/>
        <v>58</v>
      </c>
      <c r="F23" s="33">
        <v>1</v>
      </c>
      <c r="G23" s="37">
        <v>1</v>
      </c>
      <c r="H23" s="12">
        <v>0</v>
      </c>
      <c r="I23" s="24">
        <f t="shared" si="0"/>
        <v>0</v>
      </c>
      <c r="J23" s="42">
        <v>2</v>
      </c>
      <c r="K23" s="27">
        <f t="shared" si="6"/>
        <v>85</v>
      </c>
      <c r="L23" s="33">
        <v>1</v>
      </c>
      <c r="M23" s="46">
        <v>1</v>
      </c>
      <c r="N23" s="48">
        <v>2</v>
      </c>
      <c r="O23" s="27">
        <f t="shared" si="3"/>
        <v>80</v>
      </c>
      <c r="P23" s="33"/>
      <c r="Q23" s="46">
        <v>2</v>
      </c>
      <c r="R23" s="93">
        <f t="shared" si="4"/>
        <v>223</v>
      </c>
      <c r="S23" s="86" t="s">
        <v>75</v>
      </c>
      <c r="T23" s="13"/>
    </row>
    <row r="24" spans="1:20" s="2" customFormat="1" ht="15.5" x14ac:dyDescent="0.35">
      <c r="A24" s="39" t="s">
        <v>42</v>
      </c>
      <c r="B24" s="29">
        <v>2</v>
      </c>
      <c r="C24" s="34">
        <v>1</v>
      </c>
      <c r="D24" s="105">
        <v>2</v>
      </c>
      <c r="E24" s="28">
        <f t="shared" si="2"/>
        <v>58</v>
      </c>
      <c r="F24" s="32">
        <v>2</v>
      </c>
      <c r="G24" s="36"/>
      <c r="H24" s="18">
        <v>0</v>
      </c>
      <c r="I24" s="25">
        <f t="shared" si="0"/>
        <v>0</v>
      </c>
      <c r="J24" s="41">
        <v>2</v>
      </c>
      <c r="K24" s="28">
        <f t="shared" si="6"/>
        <v>85</v>
      </c>
      <c r="L24" s="32">
        <v>1</v>
      </c>
      <c r="M24" s="45">
        <v>1</v>
      </c>
      <c r="N24" s="39">
        <v>2</v>
      </c>
      <c r="O24" s="28">
        <f t="shared" si="3"/>
        <v>80</v>
      </c>
      <c r="P24" s="32"/>
      <c r="Q24" s="45">
        <v>2</v>
      </c>
      <c r="R24" s="94">
        <f t="shared" si="4"/>
        <v>223</v>
      </c>
      <c r="S24" s="87"/>
      <c r="T24" s="13"/>
    </row>
    <row r="25" spans="1:20" s="2" customFormat="1" ht="15.5" x14ac:dyDescent="0.35">
      <c r="A25" s="48" t="s">
        <v>43</v>
      </c>
      <c r="B25" s="67">
        <v>1</v>
      </c>
      <c r="C25" s="73">
        <v>1</v>
      </c>
      <c r="D25" s="104">
        <v>1</v>
      </c>
      <c r="E25" s="27">
        <f t="shared" si="2"/>
        <v>29</v>
      </c>
      <c r="F25" s="33">
        <v>1</v>
      </c>
      <c r="G25" s="37"/>
      <c r="H25" s="12"/>
      <c r="I25" s="24">
        <f t="shared" si="0"/>
        <v>0</v>
      </c>
      <c r="J25" s="42">
        <v>1</v>
      </c>
      <c r="K25" s="27">
        <f t="shared" si="6"/>
        <v>35</v>
      </c>
      <c r="L25" s="33">
        <v>1</v>
      </c>
      <c r="M25" s="46"/>
      <c r="N25" s="48">
        <v>0</v>
      </c>
      <c r="O25" s="27">
        <f t="shared" si="3"/>
        <v>0</v>
      </c>
      <c r="P25" s="33"/>
      <c r="Q25" s="46"/>
      <c r="R25" s="93">
        <f t="shared" si="4"/>
        <v>64</v>
      </c>
      <c r="S25" s="86" t="s">
        <v>65</v>
      </c>
      <c r="T25" s="13"/>
    </row>
    <row r="26" spans="1:20" s="2" customFormat="1" ht="15.5" x14ac:dyDescent="0.35">
      <c r="A26" s="39" t="s">
        <v>44</v>
      </c>
      <c r="B26" s="29">
        <v>1</v>
      </c>
      <c r="C26" s="34">
        <v>1</v>
      </c>
      <c r="D26" s="105">
        <v>1</v>
      </c>
      <c r="E26" s="28">
        <f t="shared" si="2"/>
        <v>29</v>
      </c>
      <c r="F26" s="32"/>
      <c r="G26" s="36">
        <v>1</v>
      </c>
      <c r="H26" s="18">
        <v>0</v>
      </c>
      <c r="I26" s="25">
        <f t="shared" si="0"/>
        <v>0</v>
      </c>
      <c r="J26" s="41">
        <v>1</v>
      </c>
      <c r="K26" s="28">
        <f t="shared" si="6"/>
        <v>35</v>
      </c>
      <c r="L26" s="32"/>
      <c r="M26" s="45">
        <v>1</v>
      </c>
      <c r="N26" s="39">
        <v>1</v>
      </c>
      <c r="O26" s="28">
        <f t="shared" si="3"/>
        <v>40</v>
      </c>
      <c r="P26" s="32">
        <v>1</v>
      </c>
      <c r="Q26" s="45"/>
      <c r="R26" s="94">
        <f t="shared" si="4"/>
        <v>104</v>
      </c>
      <c r="S26" s="87" t="s">
        <v>47</v>
      </c>
      <c r="T26" s="13"/>
    </row>
    <row r="27" spans="1:20" s="2" customFormat="1" ht="15.5" x14ac:dyDescent="0.35">
      <c r="A27" s="48" t="s">
        <v>45</v>
      </c>
      <c r="B27" s="67">
        <v>2</v>
      </c>
      <c r="C27" s="73">
        <v>1</v>
      </c>
      <c r="D27" s="104">
        <v>2</v>
      </c>
      <c r="E27" s="27">
        <f t="shared" si="2"/>
        <v>58</v>
      </c>
      <c r="F27" s="33">
        <v>2</v>
      </c>
      <c r="G27" s="37"/>
      <c r="H27" s="12">
        <v>0</v>
      </c>
      <c r="I27" s="24">
        <f t="shared" si="0"/>
        <v>0</v>
      </c>
      <c r="J27" s="42">
        <v>2</v>
      </c>
      <c r="K27" s="27">
        <f t="shared" si="6"/>
        <v>85</v>
      </c>
      <c r="L27" s="33">
        <v>1</v>
      </c>
      <c r="M27" s="46">
        <v>1</v>
      </c>
      <c r="N27" s="48">
        <v>0</v>
      </c>
      <c r="O27" s="27">
        <f t="shared" si="3"/>
        <v>0</v>
      </c>
      <c r="P27" s="33"/>
      <c r="Q27" s="46"/>
      <c r="R27" s="93">
        <f t="shared" si="4"/>
        <v>143</v>
      </c>
      <c r="S27" s="86" t="s">
        <v>49</v>
      </c>
      <c r="T27" s="13"/>
    </row>
    <row r="28" spans="1:20" s="2" customFormat="1" ht="15.5" x14ac:dyDescent="0.35">
      <c r="A28" s="39" t="s">
        <v>46</v>
      </c>
      <c r="B28" s="29">
        <v>1</v>
      </c>
      <c r="C28" s="34">
        <v>1</v>
      </c>
      <c r="D28" s="105"/>
      <c r="E28" s="28">
        <f t="shared" si="2"/>
        <v>0</v>
      </c>
      <c r="F28" s="32"/>
      <c r="G28" s="36"/>
      <c r="H28" s="18"/>
      <c r="I28" s="25">
        <f t="shared" si="0"/>
        <v>0</v>
      </c>
      <c r="J28" s="55" t="s">
        <v>67</v>
      </c>
      <c r="K28" s="28">
        <f t="shared" si="6"/>
        <v>35</v>
      </c>
      <c r="L28" s="32"/>
      <c r="M28" s="45"/>
      <c r="N28" s="56" t="s">
        <v>67</v>
      </c>
      <c r="O28" s="28">
        <f>N28*$O$4</f>
        <v>40</v>
      </c>
      <c r="P28" s="32"/>
      <c r="Q28" s="45"/>
      <c r="R28" s="94">
        <f t="shared" si="4"/>
        <v>75</v>
      </c>
      <c r="S28" s="87" t="s">
        <v>68</v>
      </c>
    </row>
    <row r="29" spans="1:20" s="2" customFormat="1" ht="15.5" x14ac:dyDescent="0.35">
      <c r="A29" s="48" t="s">
        <v>50</v>
      </c>
      <c r="B29" s="67">
        <v>1</v>
      </c>
      <c r="C29" s="73">
        <v>1</v>
      </c>
      <c r="D29" s="104">
        <v>0</v>
      </c>
      <c r="E29" s="27">
        <f t="shared" si="2"/>
        <v>0</v>
      </c>
      <c r="F29" s="33"/>
      <c r="G29" s="37"/>
      <c r="H29" s="12">
        <v>0</v>
      </c>
      <c r="I29" s="24">
        <f t="shared" si="0"/>
        <v>0</v>
      </c>
      <c r="J29" s="42">
        <v>1</v>
      </c>
      <c r="K29" s="27">
        <f t="shared" si="6"/>
        <v>35</v>
      </c>
      <c r="L29" s="33"/>
      <c r="M29" s="46">
        <v>1</v>
      </c>
      <c r="N29" s="48">
        <v>0</v>
      </c>
      <c r="O29" s="27">
        <f t="shared" si="3"/>
        <v>0</v>
      </c>
      <c r="P29" s="33"/>
      <c r="Q29" s="46"/>
      <c r="R29" s="93">
        <f t="shared" si="4"/>
        <v>35</v>
      </c>
      <c r="S29" s="86" t="s">
        <v>52</v>
      </c>
    </row>
    <row r="30" spans="1:20" s="2" customFormat="1" ht="15.5" x14ac:dyDescent="0.35">
      <c r="A30" s="39" t="s">
        <v>51</v>
      </c>
      <c r="B30" s="29">
        <v>2</v>
      </c>
      <c r="C30" s="34">
        <v>1</v>
      </c>
      <c r="D30" s="105">
        <v>0</v>
      </c>
      <c r="E30" s="28">
        <f t="shared" si="2"/>
        <v>0</v>
      </c>
      <c r="F30" s="32"/>
      <c r="G30" s="36"/>
      <c r="H30" s="18">
        <v>0</v>
      </c>
      <c r="I30" s="25">
        <f t="shared" si="0"/>
        <v>0</v>
      </c>
      <c r="J30" s="41">
        <v>2</v>
      </c>
      <c r="K30" s="28">
        <f t="shared" si="6"/>
        <v>85</v>
      </c>
      <c r="L30" s="32">
        <v>1</v>
      </c>
      <c r="M30" s="45">
        <v>1</v>
      </c>
      <c r="N30" s="39">
        <v>0</v>
      </c>
      <c r="O30" s="28">
        <f t="shared" si="3"/>
        <v>0</v>
      </c>
      <c r="P30" s="32"/>
      <c r="Q30" s="45"/>
      <c r="R30" s="94">
        <f t="shared" si="4"/>
        <v>85</v>
      </c>
      <c r="S30" s="87" t="s">
        <v>54</v>
      </c>
    </row>
    <row r="31" spans="1:20" s="2" customFormat="1" ht="15.5" x14ac:dyDescent="0.35">
      <c r="A31" s="48" t="s">
        <v>63</v>
      </c>
      <c r="B31" s="67">
        <v>1</v>
      </c>
      <c r="C31" s="73">
        <v>1</v>
      </c>
      <c r="D31" s="104">
        <v>0</v>
      </c>
      <c r="E31" s="27">
        <f t="shared" si="2"/>
        <v>0</v>
      </c>
      <c r="F31" s="33"/>
      <c r="G31" s="37"/>
      <c r="H31" s="12"/>
      <c r="I31" s="24">
        <f t="shared" si="0"/>
        <v>0</v>
      </c>
      <c r="J31" s="42">
        <v>2</v>
      </c>
      <c r="K31" s="27">
        <f t="shared" si="6"/>
        <v>85</v>
      </c>
      <c r="L31" s="33">
        <v>2</v>
      </c>
      <c r="M31" s="46"/>
      <c r="N31" s="48">
        <v>0</v>
      </c>
      <c r="O31" s="27">
        <f t="shared" si="3"/>
        <v>0</v>
      </c>
      <c r="P31" s="33"/>
      <c r="Q31" s="46"/>
      <c r="R31" s="93">
        <f t="shared" si="4"/>
        <v>85</v>
      </c>
      <c r="S31" s="86" t="s">
        <v>66</v>
      </c>
    </row>
    <row r="32" spans="1:20" s="2" customFormat="1" ht="15.5" x14ac:dyDescent="0.35">
      <c r="A32" s="39" t="s">
        <v>69</v>
      </c>
      <c r="B32" s="29">
        <v>1</v>
      </c>
      <c r="C32" s="34">
        <v>1</v>
      </c>
      <c r="D32" s="105">
        <v>0</v>
      </c>
      <c r="E32" s="28">
        <f t="shared" si="2"/>
        <v>0</v>
      </c>
      <c r="F32" s="32"/>
      <c r="G32" s="36"/>
      <c r="H32" s="18"/>
      <c r="I32" s="25">
        <f t="shared" si="0"/>
        <v>0</v>
      </c>
      <c r="J32" s="41">
        <v>0</v>
      </c>
      <c r="K32" s="28"/>
      <c r="L32" s="32"/>
      <c r="M32" s="45"/>
      <c r="N32" s="39">
        <v>2</v>
      </c>
      <c r="O32" s="28">
        <f t="shared" si="3"/>
        <v>80</v>
      </c>
      <c r="P32" s="32"/>
      <c r="Q32" s="45">
        <v>2</v>
      </c>
      <c r="R32" s="94">
        <f t="shared" si="4"/>
        <v>80</v>
      </c>
      <c r="S32" s="87"/>
    </row>
    <row r="33" spans="1:19" s="2" customFormat="1" ht="15.5" x14ac:dyDescent="0.35">
      <c r="A33" s="48" t="s">
        <v>70</v>
      </c>
      <c r="B33" s="67">
        <v>2</v>
      </c>
      <c r="C33" s="73">
        <v>1</v>
      </c>
      <c r="D33" s="104">
        <v>2</v>
      </c>
      <c r="E33" s="27">
        <f t="shared" ref="E33:E34" si="7">D33*$E$4</f>
        <v>58</v>
      </c>
      <c r="F33" s="33">
        <v>1</v>
      </c>
      <c r="G33" s="37">
        <v>1</v>
      </c>
      <c r="H33" s="12"/>
      <c r="I33" s="24">
        <f t="shared" ref="I33:I34" si="8">H33*GK$4</f>
        <v>0</v>
      </c>
      <c r="J33" s="42">
        <v>2</v>
      </c>
      <c r="K33" s="27">
        <f t="shared" ref="K33:K34" si="9">J33*$K$4-C33*15</f>
        <v>85</v>
      </c>
      <c r="L33" s="33">
        <v>2</v>
      </c>
      <c r="M33" s="46"/>
      <c r="N33" s="48">
        <v>2</v>
      </c>
      <c r="O33" s="27">
        <f t="shared" ref="O33:O34" si="10">N33*$O$4</f>
        <v>80</v>
      </c>
      <c r="P33" s="33"/>
      <c r="Q33" s="46">
        <v>2</v>
      </c>
      <c r="R33" s="93">
        <f t="shared" ref="R33:R34" si="11">O33+K33+I33+E33</f>
        <v>223</v>
      </c>
      <c r="S33" s="86" t="s">
        <v>77</v>
      </c>
    </row>
    <row r="34" spans="1:19" s="2" customFormat="1" ht="15.5" x14ac:dyDescent="0.35">
      <c r="A34" s="39" t="s">
        <v>71</v>
      </c>
      <c r="B34" s="29">
        <v>1</v>
      </c>
      <c r="C34" s="34">
        <v>1</v>
      </c>
      <c r="D34" s="105">
        <v>0</v>
      </c>
      <c r="E34" s="28">
        <f t="shared" si="7"/>
        <v>0</v>
      </c>
      <c r="F34" s="32"/>
      <c r="G34" s="36"/>
      <c r="H34" s="18"/>
      <c r="I34" s="25">
        <f t="shared" si="8"/>
        <v>0</v>
      </c>
      <c r="J34" s="41">
        <v>1</v>
      </c>
      <c r="K34" s="28">
        <f t="shared" si="9"/>
        <v>35</v>
      </c>
      <c r="L34" s="32">
        <v>1</v>
      </c>
      <c r="M34" s="45"/>
      <c r="N34" s="39">
        <v>1</v>
      </c>
      <c r="O34" s="28">
        <f t="shared" si="10"/>
        <v>40</v>
      </c>
      <c r="P34" s="32"/>
      <c r="Q34" s="45">
        <v>1</v>
      </c>
      <c r="R34" s="94">
        <f t="shared" si="11"/>
        <v>75</v>
      </c>
      <c r="S34" s="87" t="s">
        <v>74</v>
      </c>
    </row>
    <row r="35" spans="1:19" s="2" customFormat="1" ht="16" thickBot="1" x14ac:dyDescent="0.4">
      <c r="A35" s="48" t="s">
        <v>76</v>
      </c>
      <c r="B35" s="67">
        <v>2</v>
      </c>
      <c r="C35" s="73">
        <v>1</v>
      </c>
      <c r="D35" s="104">
        <v>0</v>
      </c>
      <c r="E35" s="27">
        <f t="shared" ref="E35" si="12">D35*$E$4</f>
        <v>0</v>
      </c>
      <c r="F35" s="33">
        <v>0</v>
      </c>
      <c r="G35" s="37">
        <v>0</v>
      </c>
      <c r="H35" s="12"/>
      <c r="I35" s="24">
        <f t="shared" ref="I35" si="13">H35*GK$4</f>
        <v>0</v>
      </c>
      <c r="J35" s="42">
        <v>2</v>
      </c>
      <c r="K35" s="27">
        <f t="shared" ref="K35" si="14">J35*$K$4-C35*15</f>
        <v>85</v>
      </c>
      <c r="L35" s="33">
        <v>2</v>
      </c>
      <c r="M35" s="46"/>
      <c r="N35" s="48">
        <v>2</v>
      </c>
      <c r="O35" s="27">
        <f t="shared" ref="O35" si="15">N35*$O$4</f>
        <v>80</v>
      </c>
      <c r="P35" s="33">
        <v>2</v>
      </c>
      <c r="Q35" s="46">
        <v>0</v>
      </c>
      <c r="R35" s="93">
        <f t="shared" ref="R35" si="16">O35+K35+I35+E35</f>
        <v>165</v>
      </c>
      <c r="S35" s="86"/>
    </row>
    <row r="36" spans="1:19" s="1" customFormat="1" ht="15.5" x14ac:dyDescent="0.35">
      <c r="A36" s="113" t="s">
        <v>15</v>
      </c>
      <c r="B36" s="68" t="s">
        <v>36</v>
      </c>
      <c r="C36" s="75" t="s">
        <v>10</v>
      </c>
      <c r="D36" s="109" t="s">
        <v>6</v>
      </c>
      <c r="E36" s="64"/>
      <c r="F36" s="68"/>
      <c r="G36" s="75"/>
      <c r="H36" s="58" t="s">
        <v>12</v>
      </c>
      <c r="I36" s="59"/>
      <c r="J36" s="74" t="s">
        <v>7</v>
      </c>
      <c r="K36" s="64"/>
      <c r="L36" s="68"/>
      <c r="M36" s="82"/>
      <c r="N36" s="74" t="s">
        <v>8</v>
      </c>
      <c r="O36" s="64"/>
      <c r="P36" s="68"/>
      <c r="Q36" s="82"/>
      <c r="R36" s="98" t="s">
        <v>21</v>
      </c>
      <c r="S36" s="91"/>
    </row>
    <row r="37" spans="1:19" s="19" customFormat="1" ht="16" thickBot="1" x14ac:dyDescent="0.4">
      <c r="A37" s="38">
        <f>31-COUNTIF(A5:A34,"")</f>
        <v>31</v>
      </c>
      <c r="B37" s="78">
        <f>SUM(B5:B35)</f>
        <v>47</v>
      </c>
      <c r="C37" s="79">
        <f t="shared" ref="C37:R37" si="17">SUM(C5:C35)</f>
        <v>31</v>
      </c>
      <c r="D37" s="110">
        <f t="shared" si="17"/>
        <v>36</v>
      </c>
      <c r="E37" s="77">
        <f t="shared" si="17"/>
        <v>1044</v>
      </c>
      <c r="F37" s="78">
        <f t="shared" si="17"/>
        <v>27</v>
      </c>
      <c r="G37" s="79">
        <f t="shared" si="17"/>
        <v>9</v>
      </c>
      <c r="H37" s="63">
        <f t="shared" si="17"/>
        <v>0</v>
      </c>
      <c r="I37" s="62">
        <f t="shared" si="17"/>
        <v>0</v>
      </c>
      <c r="J37" s="76">
        <f t="shared" si="17"/>
        <v>45</v>
      </c>
      <c r="K37" s="77">
        <f t="shared" si="17"/>
        <v>1865</v>
      </c>
      <c r="L37" s="78">
        <f t="shared" si="17"/>
        <v>29</v>
      </c>
      <c r="M37" s="83">
        <f t="shared" si="17"/>
        <v>16</v>
      </c>
      <c r="N37" s="76">
        <f t="shared" si="17"/>
        <v>34</v>
      </c>
      <c r="O37" s="77">
        <f t="shared" si="17"/>
        <v>1400</v>
      </c>
      <c r="P37" s="78">
        <f t="shared" si="17"/>
        <v>7</v>
      </c>
      <c r="Q37" s="83">
        <f t="shared" si="17"/>
        <v>27</v>
      </c>
      <c r="R37" s="99">
        <f t="shared" si="17"/>
        <v>4309</v>
      </c>
      <c r="S37" s="102"/>
    </row>
    <row r="38" spans="1:19" ht="15.5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10"/>
      <c r="L38" s="10"/>
      <c r="M38" s="10"/>
      <c r="N38" s="8"/>
      <c r="O38" s="8"/>
      <c r="P38" s="8"/>
      <c r="Q38" s="8"/>
      <c r="R38" s="8"/>
      <c r="S38" s="9"/>
    </row>
    <row r="39" spans="1:19" s="3" customFormat="1" ht="18" x14ac:dyDescent="0.4">
      <c r="A39" s="10" t="s">
        <v>5</v>
      </c>
      <c r="B39" s="10"/>
      <c r="C39" s="10"/>
      <c r="D39" s="10"/>
      <c r="E39" s="10"/>
      <c r="F39" s="10"/>
      <c r="G39" s="10"/>
      <c r="H39" s="10"/>
      <c r="I39" s="10"/>
      <c r="J39" s="10"/>
      <c r="K39" s="8"/>
      <c r="L39" s="8"/>
      <c r="M39" s="8"/>
      <c r="N39" s="10"/>
      <c r="O39" s="10"/>
      <c r="P39" s="10"/>
      <c r="Q39" s="10"/>
      <c r="R39" s="10"/>
      <c r="S39" s="11"/>
    </row>
    <row r="40" spans="1:19" ht="15.5" x14ac:dyDescent="0.35">
      <c r="A40" s="10" t="s">
        <v>16</v>
      </c>
      <c r="B40" s="10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9"/>
    </row>
    <row r="41" spans="1:19" ht="15.5" x14ac:dyDescent="0.35">
      <c r="A41" s="10" t="s">
        <v>37</v>
      </c>
      <c r="B41" s="10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9"/>
    </row>
    <row r="42" spans="1:19" ht="15.5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N42" s="8"/>
      <c r="O42" s="8"/>
      <c r="P42" s="8"/>
      <c r="Q42" s="8"/>
      <c r="R42" s="8"/>
      <c r="S42" s="9"/>
    </row>
    <row r="44" spans="1:19" x14ac:dyDescent="0.25">
      <c r="D44" s="4"/>
    </row>
    <row r="45" spans="1:19" x14ac:dyDescent="0.25">
      <c r="D45" s="4"/>
    </row>
    <row r="46" spans="1:19" x14ac:dyDescent="0.25">
      <c r="D46" s="4"/>
    </row>
  </sheetData>
  <autoFilter ref="A4:S37" xr:uid="{BE3055D7-313F-445A-BD27-32440B12623C}"/>
  <mergeCells count="8">
    <mergeCell ref="N36:O36"/>
    <mergeCell ref="D36:E36"/>
    <mergeCell ref="J36:K36"/>
    <mergeCell ref="H36:I36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2024-11-07T13:24:04Z</dcterms:modified>
</cp:coreProperties>
</file>